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9FB0E68-65DF-4A43-AC7D-3FC851A8B9FD}" xr6:coauthVersionLast="47" xr6:coauthVersionMax="47" xr10:uidLastSave="{00000000-0000-0000-0000-000000000000}"/>
  <bookViews>
    <workbookView xWindow="-108" yWindow="-108" windowWidth="23256" windowHeight="12456" xr2:uid="{70BE1132-2F75-46F6-BA41-4BA657339CF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6" i="1"/>
  <c r="E20" i="1" s="1"/>
  <c r="C4" i="1"/>
  <c r="B25" i="1"/>
  <c r="C20" i="1"/>
  <c r="C19" i="1"/>
  <c r="C18" i="1"/>
  <c r="C17" i="1"/>
  <c r="C16" i="1"/>
  <c r="C15" i="1"/>
  <c r="C14" i="1"/>
  <c r="C13" i="1"/>
  <c r="C12" i="1"/>
  <c r="C11" i="1"/>
  <c r="C10" i="1"/>
  <c r="D20" i="1"/>
  <c r="D19" i="1"/>
  <c r="D18" i="1"/>
  <c r="D17" i="1"/>
  <c r="D16" i="1"/>
  <c r="D15" i="1"/>
  <c r="D14" i="1"/>
  <c r="D13" i="1"/>
  <c r="D12" i="1"/>
  <c r="D11" i="1"/>
  <c r="D10" i="1"/>
  <c r="E13" i="1" l="1"/>
  <c r="F13" i="1" s="1"/>
  <c r="E14" i="1"/>
  <c r="E15" i="1"/>
  <c r="F15" i="1" s="1"/>
  <c r="E16" i="1"/>
  <c r="E17" i="1"/>
  <c r="E10" i="1"/>
  <c r="F10" i="1" s="1"/>
  <c r="E18" i="1"/>
  <c r="E11" i="1"/>
  <c r="F11" i="1" s="1"/>
  <c r="E19" i="1"/>
  <c r="F19" i="1" s="1"/>
  <c r="F14" i="1"/>
  <c r="F4" i="1"/>
  <c r="G16" i="1" s="1"/>
  <c r="F16" i="1"/>
  <c r="F18" i="1"/>
  <c r="F17" i="1"/>
  <c r="F12" i="1"/>
  <c r="F20" i="1"/>
</calcChain>
</file>

<file path=xl/sharedStrings.xml><?xml version="1.0" encoding="utf-8"?>
<sst xmlns="http://schemas.openxmlformats.org/spreadsheetml/2006/main" count="18" uniqueCount="16">
  <si>
    <t>Heures creuse/heures pleines</t>
  </si>
  <si>
    <t>Option base</t>
  </si>
  <si>
    <t>abonnement</t>
  </si>
  <si>
    <t>prix au kWh</t>
  </si>
  <si>
    <t>Option HP/HC</t>
  </si>
  <si>
    <t>tarif conso annuelle</t>
  </si>
  <si>
    <t>Part HC</t>
  </si>
  <si>
    <t>HP</t>
  </si>
  <si>
    <t>HC</t>
  </si>
  <si>
    <t>Abo</t>
  </si>
  <si>
    <t>Part réelle HC</t>
  </si>
  <si>
    <t>%</t>
  </si>
  <si>
    <t>budget estimé</t>
  </si>
  <si>
    <t>annuelle(kWh)</t>
  </si>
  <si>
    <t xml:space="preserve">conso 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</si>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</sst>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89A5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9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2" fontId="0" fillId="4" borderId="1" xfId="0" applyNumberFormat="1" applyFill="1" applyBorder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6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89A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187E-D7F9-493F-BBB8-DB905BC85A21}">
  <dimension ref="A1:G25"/>
  <sheetViews>
    <sheetView tabSelected="1" workbookViewId="0">
      <selection activeCell="E24" sqref="E24"/>
    </sheetView>
  </sheetViews>
  <sheetFormatPr baseColWidth="10" defaultRowHeight="14.4" x14ac:dyDescent="0.3"/>
  <sheetData>
    <row r="1" spans="1:7" x14ac:dyDescent="0.3">
      <c r="A1" s="10" t="s">
        <v>0</v>
      </c>
      <c r="B1" s="10"/>
      <c r="C1" s="10"/>
    </row>
    <row r="2" spans="1:7" x14ac:dyDescent="0.3">
      <c r="D2" s="14" t="s">
        <v>14</v>
      </c>
    </row>
    <row r="3" spans="1:7" x14ac:dyDescent="0.3">
      <c r="A3" s="1" t="s">
        <v>1</v>
      </c>
      <c r="C3" s="14" t="s">
        <v>2</v>
      </c>
      <c r="D3" s="14" t="s">
        <v>13</v>
      </c>
      <c r="E3" s="14" t="s">
        <v>3</v>
      </c>
      <c r="F3" s="14" t="s">
        <v>12</v>
      </c>
    </row>
    <row r="4" spans="1:7" x14ac:dyDescent="0.3">
      <c r="C4" s="12">
        <f>15.47*12</f>
        <v>185.64000000000001</v>
      </c>
      <c r="D4" s="12">
        <v>2962</v>
      </c>
      <c r="E4" s="12">
        <v>0.19520000000000001</v>
      </c>
      <c r="F4" s="8">
        <f>D4*E4+C4</f>
        <v>763.82240000000002</v>
      </c>
    </row>
    <row r="5" spans="1:7" x14ac:dyDescent="0.3">
      <c r="A5" s="1" t="s">
        <v>4</v>
      </c>
    </row>
    <row r="6" spans="1:7" x14ac:dyDescent="0.3">
      <c r="C6" s="12">
        <f>15.74*12</f>
        <v>188.88</v>
      </c>
      <c r="D6" s="11" t="s">
        <v>7</v>
      </c>
      <c r="E6" s="12">
        <v>0.20810000000000001</v>
      </c>
    </row>
    <row r="7" spans="1:7" x14ac:dyDescent="0.3">
      <c r="D7" s="11" t="s">
        <v>8</v>
      </c>
      <c r="E7" s="12">
        <v>0.16350000000000001</v>
      </c>
    </row>
    <row r="8" spans="1:7" x14ac:dyDescent="0.3">
      <c r="E8" s="15" t="s">
        <v>5</v>
      </c>
    </row>
    <row r="9" spans="1:7" x14ac:dyDescent="0.3">
      <c r="B9" s="13" t="s">
        <v>6</v>
      </c>
      <c r="C9" s="13" t="s">
        <v>7</v>
      </c>
      <c r="D9" s="13" t="s">
        <v>8</v>
      </c>
      <c r="E9" s="13" t="s">
        <v>9</v>
      </c>
      <c r="F9" s="13" t="s">
        <v>15</v>
      </c>
    </row>
    <row r="10" spans="1:7" x14ac:dyDescent="0.3">
      <c r="B10" s="2">
        <v>0</v>
      </c>
      <c r="C10" s="3">
        <f>(100%-B10)*$D$4*$E$6</f>
        <v>616.3922</v>
      </c>
      <c r="D10">
        <f>$D$4*B10*$E$7</f>
        <v>0</v>
      </c>
      <c r="E10">
        <f>$C$6</f>
        <v>188.88</v>
      </c>
      <c r="F10" s="3">
        <f>SUM(C10:E10)</f>
        <v>805.2722</v>
      </c>
    </row>
    <row r="11" spans="1:7" x14ac:dyDescent="0.3">
      <c r="B11" s="2">
        <v>0.1</v>
      </c>
      <c r="C11" s="3">
        <f t="shared" ref="C11:C20" si="0">(100%-B11)*$D$4*$E$6</f>
        <v>554.75298000000009</v>
      </c>
      <c r="D11">
        <f t="shared" ref="D11:D20" si="1">$D$4*B11*$E$7</f>
        <v>48.428699999999999</v>
      </c>
      <c r="E11">
        <f t="shared" ref="E11:E20" si="2">$C$6</f>
        <v>188.88</v>
      </c>
      <c r="F11" s="3">
        <f t="shared" ref="F11:F20" si="3">SUM(C11:E11)</f>
        <v>792.06168000000014</v>
      </c>
    </row>
    <row r="12" spans="1:7" x14ac:dyDescent="0.3">
      <c r="B12" s="2">
        <v>0.2</v>
      </c>
      <c r="C12" s="3">
        <f t="shared" si="0"/>
        <v>493.11376000000001</v>
      </c>
      <c r="D12">
        <f t="shared" si="1"/>
        <v>96.857399999999998</v>
      </c>
      <c r="E12">
        <f t="shared" si="2"/>
        <v>188.88</v>
      </c>
      <c r="F12" s="3">
        <f t="shared" si="3"/>
        <v>778.85116000000005</v>
      </c>
    </row>
    <row r="13" spans="1:7" x14ac:dyDescent="0.3">
      <c r="B13" s="2">
        <v>0.3</v>
      </c>
      <c r="C13" s="3">
        <f t="shared" si="0"/>
        <v>431.47454000000005</v>
      </c>
      <c r="D13">
        <f t="shared" si="1"/>
        <v>145.2861</v>
      </c>
      <c r="E13">
        <f t="shared" si="2"/>
        <v>188.88</v>
      </c>
      <c r="F13" s="3">
        <f t="shared" si="3"/>
        <v>765.64064000000008</v>
      </c>
    </row>
    <row r="14" spans="1:7" x14ac:dyDescent="0.3">
      <c r="B14" s="2">
        <v>0.4</v>
      </c>
      <c r="C14" s="3">
        <f t="shared" si="0"/>
        <v>369.83532000000002</v>
      </c>
      <c r="D14">
        <f t="shared" si="1"/>
        <v>193.7148</v>
      </c>
      <c r="E14">
        <f t="shared" si="2"/>
        <v>188.88</v>
      </c>
      <c r="F14" s="3">
        <f t="shared" si="3"/>
        <v>752.43011999999999</v>
      </c>
    </row>
    <row r="15" spans="1:7" x14ac:dyDescent="0.3">
      <c r="B15" s="2">
        <v>0.5</v>
      </c>
      <c r="C15" s="3">
        <f t="shared" si="0"/>
        <v>308.1961</v>
      </c>
      <c r="D15">
        <f t="shared" si="1"/>
        <v>242.14350000000002</v>
      </c>
      <c r="E15">
        <f t="shared" si="2"/>
        <v>188.88</v>
      </c>
      <c r="F15" s="3">
        <f t="shared" si="3"/>
        <v>739.21960000000001</v>
      </c>
    </row>
    <row r="16" spans="1:7" x14ac:dyDescent="0.3">
      <c r="B16" s="5">
        <v>0.6</v>
      </c>
      <c r="C16" s="6">
        <f t="shared" si="0"/>
        <v>246.55688000000001</v>
      </c>
      <c r="D16" s="7">
        <f t="shared" si="1"/>
        <v>290.57220000000001</v>
      </c>
      <c r="E16">
        <f t="shared" si="2"/>
        <v>188.88</v>
      </c>
      <c r="F16" s="9">
        <f t="shared" si="3"/>
        <v>726.00908000000004</v>
      </c>
      <c r="G16">
        <f>F4</f>
        <v>763.82240000000002</v>
      </c>
    </row>
    <row r="17" spans="2:6" x14ac:dyDescent="0.3">
      <c r="B17" s="2">
        <v>0.7</v>
      </c>
      <c r="C17" s="3">
        <f t="shared" si="0"/>
        <v>184.91766000000004</v>
      </c>
      <c r="D17">
        <f t="shared" si="1"/>
        <v>339.0009</v>
      </c>
      <c r="E17">
        <f t="shared" si="2"/>
        <v>188.88</v>
      </c>
      <c r="F17" s="3">
        <f t="shared" si="3"/>
        <v>712.79856000000007</v>
      </c>
    </row>
    <row r="18" spans="2:6" x14ac:dyDescent="0.3">
      <c r="B18" s="2">
        <v>0.8</v>
      </c>
      <c r="C18" s="3">
        <f t="shared" si="0"/>
        <v>123.27843999999997</v>
      </c>
      <c r="D18">
        <f t="shared" si="1"/>
        <v>387.42959999999999</v>
      </c>
      <c r="E18">
        <f t="shared" si="2"/>
        <v>188.88</v>
      </c>
      <c r="F18" s="3">
        <f t="shared" si="3"/>
        <v>699.58803999999998</v>
      </c>
    </row>
    <row r="19" spans="2:6" x14ac:dyDescent="0.3">
      <c r="B19" s="2">
        <v>0.9</v>
      </c>
      <c r="C19" s="3">
        <f t="shared" si="0"/>
        <v>61.639219999999987</v>
      </c>
      <c r="D19">
        <f t="shared" si="1"/>
        <v>435.85830000000004</v>
      </c>
      <c r="E19">
        <f t="shared" si="2"/>
        <v>188.88</v>
      </c>
      <c r="F19" s="3">
        <f t="shared" si="3"/>
        <v>686.37752</v>
      </c>
    </row>
    <row r="20" spans="2:6" x14ac:dyDescent="0.3">
      <c r="B20" s="2">
        <v>1</v>
      </c>
      <c r="C20" s="3">
        <f t="shared" si="0"/>
        <v>0</v>
      </c>
      <c r="D20">
        <f t="shared" si="1"/>
        <v>484.28700000000003</v>
      </c>
      <c r="E20">
        <f t="shared" si="2"/>
        <v>188.88</v>
      </c>
      <c r="F20" s="3">
        <f t="shared" si="3"/>
        <v>673.16700000000003</v>
      </c>
    </row>
    <row r="24" spans="2:6" x14ac:dyDescent="0.3">
      <c r="B24" s="13" t="s">
        <v>10</v>
      </c>
    </row>
    <row r="25" spans="2:6" x14ac:dyDescent="0.3">
      <c r="B25" s="4">
        <f>1738/2962*100</f>
        <v>58.676569885212693</v>
      </c>
      <c r="C25" t="s">
        <v>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Christèle DE SAINT JEAN</dc:creator>
  <cp:lastModifiedBy>Christèle DE SAINT JEAN</cp:lastModifiedBy>
  <dcterms:created xsi:type="dcterms:W3CDTF">2025-08-02T06:13:56Z</dcterms:created>
  <dcterms:modified xsi:type="dcterms:W3CDTF">2025-08-06T06:45:33Z</dcterms:modified>
</cp:coreProperties>
</file>